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NOVEM 25%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2" i="11" l="1"/>
  <c r="N22" i="11"/>
  <c r="M22" i="11"/>
  <c r="J22" i="11"/>
  <c r="H22" i="11"/>
  <c r="G22" i="11"/>
  <c r="F22" i="11"/>
  <c r="P21" i="11"/>
  <c r="L20" i="11"/>
  <c r="K20" i="11"/>
  <c r="P20" i="11" s="1"/>
  <c r="J20" i="11"/>
  <c r="I20" i="11"/>
  <c r="I22" i="11" s="1"/>
  <c r="B20" i="11"/>
  <c r="P19" i="11"/>
  <c r="L18" i="11"/>
  <c r="C18" i="11"/>
  <c r="B18" i="11"/>
  <c r="P18" i="11" s="1"/>
  <c r="P17" i="11"/>
  <c r="K17" i="11"/>
  <c r="K22" i="11" s="1"/>
  <c r="J17" i="11"/>
  <c r="P16" i="11"/>
  <c r="P15" i="11"/>
  <c r="L14" i="11"/>
  <c r="C14" i="11"/>
  <c r="P14" i="11" s="1"/>
  <c r="B14" i="11"/>
  <c r="L13" i="11"/>
  <c r="E13" i="11"/>
  <c r="D13" i="11"/>
  <c r="D22" i="11" s="1"/>
  <c r="C13" i="11"/>
  <c r="B13" i="11"/>
  <c r="P13" i="11" s="1"/>
  <c r="P12" i="11"/>
  <c r="L12" i="11"/>
  <c r="L22" i="11" s="1"/>
  <c r="E12" i="11"/>
  <c r="E22" i="11" s="1"/>
  <c r="C12" i="11"/>
  <c r="C22" i="11" s="1"/>
  <c r="B12" i="11"/>
  <c r="B22" i="11" s="1"/>
  <c r="P22" i="11" l="1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<sst xmlns="http://schemas.openxmlformats.org/spreadsheetml/2006/main" count="32" uniqueCount="32">
  <si>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</si>
  <si>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</si>
  <si>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</si>
  <si>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</si>
  <si>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</si>
  <si>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</si>
  <si>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</si>
  <si>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</si>
  <si>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</si>
  <si>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</si>
  <si>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</si>
  <si>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</si>
  <si>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</si>
  <si>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</si>
  <si>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</si>
  <si>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</si>
  <si>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</si>
  <si>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</si>
  <si>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</si>
  <si>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</si>
  <si>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</si>
  <si>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</si>
  <si>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</si>
  <si>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</si>
  <si>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</si>
  <si>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</si>
  <si>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</si>
  <si>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</si>
  <si>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</si>
  <si>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</si>
  <si>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</si>
  <si>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30 de novembro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</si>
</sst>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6" fontId="1" fillId="0" borderId="3" xfId="1" applyFont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3" borderId="7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topLeftCell="A4" zoomScaleNormal="100" workbookViewId="0">
      <pane ySplit="8" topLeftCell="A18" activePane="bottomLeft" state="frozen"/>
      <selection activeCell="A4" sqref="A4"/>
      <selection pane="bottomLeft" activeCell="A22" activeCellId="1" sqref="R21:V23 A22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0">
        <v>44866</v>
      </c>
      <c r="B6" s="20"/>
      <c r="L6" s="21"/>
      <c r="M6" s="21"/>
      <c r="N6" s="21"/>
      <c r="O6" s="21"/>
    </row>
    <row r="7" spans="1: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4"/>
      <c r="B9" s="24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20</v>
      </c>
      <c r="H9" s="24" t="s">
        <v>21</v>
      </c>
      <c r="I9" s="24" t="s">
        <v>22</v>
      </c>
      <c r="J9" s="24" t="s">
        <v>23</v>
      </c>
      <c r="K9" s="24" t="s">
        <v>24</v>
      </c>
      <c r="L9" s="17" t="s">
        <v>25</v>
      </c>
      <c r="M9" s="17" t="s">
        <v>26</v>
      </c>
      <c r="N9" s="17" t="s">
        <v>27</v>
      </c>
      <c r="O9" s="17" t="s">
        <v>28</v>
      </c>
      <c r="P9" s="18" t="s">
        <v>29</v>
      </c>
    </row>
    <row r="10" spans="1:16" ht="31.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7"/>
      <c r="M10" s="17"/>
      <c r="N10" s="17"/>
      <c r="O10" s="17"/>
      <c r="P10" s="18"/>
    </row>
    <row r="11" spans="1:16" ht="13.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7"/>
      <c r="M11" s="17"/>
      <c r="N11" s="17"/>
      <c r="O11" s="17"/>
      <c r="P11" s="18"/>
    </row>
    <row r="12" spans="1:16" ht="23.25" customHeight="1" x14ac:dyDescent="0.2">
      <c r="A12" s="6">
        <v>44866</v>
      </c>
      <c r="B12" s="7">
        <f>11.74+14.09+50.7</f>
        <v>76.53</v>
      </c>
      <c r="C12" s="7">
        <f>3.18+10.43+9.88+14.46+5.29+7.55+15.95+17.43+17.87+19.23</f>
        <v>121.27</v>
      </c>
      <c r="D12" s="7"/>
      <c r="E12" s="7">
        <f>86.64</f>
        <v>86.64</v>
      </c>
      <c r="F12" s="7"/>
      <c r="G12" s="7"/>
      <c r="H12" s="7"/>
      <c r="I12" s="7"/>
      <c r="J12" s="7"/>
      <c r="K12" s="7"/>
      <c r="L12" s="8">
        <f>0.62+0.62+0.62+0.62</f>
        <v>2.48</v>
      </c>
      <c r="M12" s="8"/>
      <c r="N12" s="8"/>
      <c r="O12" s="8"/>
      <c r="P12" s="9">
        <f t="shared" ref="P12:P21" si="0">SUM(B12:L12)</f>
        <v>286.92</v>
      </c>
    </row>
    <row r="13" spans="1:16" ht="24" customHeight="1" x14ac:dyDescent="0.2">
      <c r="A13" s="6">
        <v>44868</v>
      </c>
      <c r="B13" s="10">
        <f>14.2+153.81</f>
        <v>168.01</v>
      </c>
      <c r="C13" s="7">
        <f>15.68+17.76+19.21+22.24+21.1+17.47+17.91</f>
        <v>131.37</v>
      </c>
      <c r="D13" s="10">
        <f>18.02+36.02</f>
        <v>54.040000000000006</v>
      </c>
      <c r="E13" s="10">
        <f>20.28+40.56</f>
        <v>60.84</v>
      </c>
      <c r="F13" s="10"/>
      <c r="G13" s="10"/>
      <c r="H13" s="10"/>
      <c r="I13" s="10"/>
      <c r="J13" s="10"/>
      <c r="K13" s="10"/>
      <c r="L13" s="8">
        <f>0.62+0.62+0.62+0.62</f>
        <v>2.48</v>
      </c>
      <c r="M13" s="8"/>
      <c r="N13" s="8"/>
      <c r="O13" s="8"/>
      <c r="P13" s="9">
        <f t="shared" si="0"/>
        <v>416.74</v>
      </c>
    </row>
    <row r="14" spans="1:16" ht="24" customHeight="1" x14ac:dyDescent="0.2">
      <c r="A14" s="6">
        <v>44872</v>
      </c>
      <c r="B14" s="10">
        <f>6.41+6.41+6.41</f>
        <v>19.23</v>
      </c>
      <c r="C14" s="7">
        <f>8.34+7.91+9.6+8.88+7.84+9.6+7.84+8.88+7.91+8.34+8.34+7.91+9.6+8.88+7.84</f>
        <v>127.71</v>
      </c>
      <c r="D14" s="10"/>
      <c r="E14" s="10"/>
      <c r="F14" s="10"/>
      <c r="G14" s="10"/>
      <c r="H14" s="10"/>
      <c r="I14" s="10"/>
      <c r="J14" s="10"/>
      <c r="K14" s="10"/>
      <c r="L14" s="8">
        <f>0.62+0.62+0.62</f>
        <v>1.8599999999999999</v>
      </c>
      <c r="M14" s="8"/>
      <c r="N14" s="8"/>
      <c r="O14" s="8"/>
      <c r="P14" s="9">
        <f t="shared" si="0"/>
        <v>148.80000000000001</v>
      </c>
    </row>
    <row r="15" spans="1:16" ht="24" customHeight="1" x14ac:dyDescent="0.2">
      <c r="A15" s="6">
        <v>44874</v>
      </c>
      <c r="B15" s="10"/>
      <c r="C15" s="7"/>
      <c r="D15" s="10"/>
      <c r="E15" s="10"/>
      <c r="F15" s="10"/>
      <c r="G15" s="10"/>
      <c r="H15" s="10"/>
      <c r="I15" s="10">
        <v>6.58</v>
      </c>
      <c r="J15" s="10"/>
      <c r="K15" s="10"/>
      <c r="L15" s="8"/>
      <c r="M15" s="8"/>
      <c r="N15" s="8"/>
      <c r="O15" s="8"/>
      <c r="P15" s="9">
        <f t="shared" si="0"/>
        <v>6.58</v>
      </c>
    </row>
    <row r="16" spans="1:16" ht="24" customHeight="1" x14ac:dyDescent="0.2">
      <c r="A16" s="6">
        <v>44876</v>
      </c>
      <c r="B16" s="10">
        <v>39.06</v>
      </c>
      <c r="C16" s="7"/>
      <c r="D16" s="10"/>
      <c r="E16" s="10"/>
      <c r="F16" s="10"/>
      <c r="G16" s="10"/>
      <c r="H16" s="10"/>
      <c r="I16" s="10"/>
      <c r="J16" s="10"/>
      <c r="K16" s="10"/>
      <c r="L16" s="8">
        <v>0.62</v>
      </c>
      <c r="M16" s="8"/>
      <c r="N16" s="8"/>
      <c r="O16" s="8"/>
      <c r="P16" s="9">
        <f t="shared" si="0"/>
        <v>39.68</v>
      </c>
    </row>
    <row r="17" spans="1:16" ht="24" customHeight="1" x14ac:dyDescent="0.2">
      <c r="A17" s="6">
        <v>44881</v>
      </c>
      <c r="B17" s="10"/>
      <c r="C17" s="7"/>
      <c r="D17" s="10"/>
      <c r="E17" s="10"/>
      <c r="F17" s="10"/>
      <c r="G17" s="10"/>
      <c r="H17" s="10"/>
      <c r="I17" s="10"/>
      <c r="J17" s="10">
        <f>34+34</f>
        <v>68</v>
      </c>
      <c r="K17" s="10">
        <f>21.25+21.25</f>
        <v>42.5</v>
      </c>
      <c r="L17" s="8"/>
      <c r="M17" s="8"/>
      <c r="N17" s="8"/>
      <c r="O17" s="8"/>
      <c r="P17" s="9">
        <f t="shared" si="0"/>
        <v>110.5</v>
      </c>
    </row>
    <row r="18" spans="1:16" ht="24" customHeight="1" x14ac:dyDescent="0.2">
      <c r="A18" s="6">
        <v>44886</v>
      </c>
      <c r="B18" s="10">
        <f>30.79+14.31</f>
        <v>45.1</v>
      </c>
      <c r="C18" s="7">
        <f>6.41+35.54+25.11+18.03+17.59</f>
        <v>102.68</v>
      </c>
      <c r="D18" s="10"/>
      <c r="E18" s="10"/>
      <c r="F18" s="10"/>
      <c r="G18" s="10"/>
      <c r="H18" s="10"/>
      <c r="I18" s="10"/>
      <c r="J18" s="10">
        <v>34</v>
      </c>
      <c r="K18" s="10">
        <v>21.25</v>
      </c>
      <c r="L18" s="8">
        <f>0.62+0.62+0.62</f>
        <v>1.8599999999999999</v>
      </c>
      <c r="M18" s="8"/>
      <c r="N18" s="8"/>
      <c r="O18" s="8"/>
      <c r="P18" s="9">
        <f t="shared" si="0"/>
        <v>204.89000000000001</v>
      </c>
    </row>
    <row r="19" spans="1:16" ht="24" customHeight="1" x14ac:dyDescent="0.2">
      <c r="A19" s="6">
        <v>44887</v>
      </c>
      <c r="B19" s="10">
        <v>31.6</v>
      </c>
      <c r="C19" s="7"/>
      <c r="D19" s="10"/>
      <c r="E19" s="10"/>
      <c r="F19" s="10"/>
      <c r="G19" s="10"/>
      <c r="H19" s="10"/>
      <c r="I19" s="10"/>
      <c r="J19" s="10">
        <v>34</v>
      </c>
      <c r="K19" s="10">
        <v>21.25</v>
      </c>
      <c r="L19" s="8">
        <v>0.62</v>
      </c>
      <c r="M19" s="8"/>
      <c r="N19" s="8"/>
      <c r="O19" s="8"/>
      <c r="P19" s="9">
        <f t="shared" si="0"/>
        <v>87.47</v>
      </c>
    </row>
    <row r="20" spans="1:16" ht="24" customHeight="1" x14ac:dyDescent="0.2">
      <c r="A20" s="6">
        <v>44888</v>
      </c>
      <c r="B20" s="10">
        <f>38.74+38.48+76.97</f>
        <v>154.19</v>
      </c>
      <c r="C20" s="7"/>
      <c r="D20" s="10"/>
      <c r="E20" s="10"/>
      <c r="F20" s="10"/>
      <c r="G20" s="10"/>
      <c r="H20" s="10"/>
      <c r="I20" s="10">
        <f>6.58+6.58+6.58</f>
        <v>19.740000000000002</v>
      </c>
      <c r="J20" s="10">
        <f>25.75</f>
        <v>25.75</v>
      </c>
      <c r="K20" s="10">
        <f>21.25</f>
        <v>21.25</v>
      </c>
      <c r="L20" s="8">
        <f>0.62+0.62+0.62</f>
        <v>1.8599999999999999</v>
      </c>
      <c r="M20" s="8"/>
      <c r="N20" s="8"/>
      <c r="O20" s="8"/>
      <c r="P20" s="9">
        <f t="shared" si="0"/>
        <v>222.79000000000002</v>
      </c>
    </row>
    <row r="21" spans="1:16" ht="24" customHeight="1" x14ac:dyDescent="0.2">
      <c r="A21" s="6">
        <v>44894</v>
      </c>
      <c r="B21" s="10">
        <v>87.86</v>
      </c>
      <c r="C21" s="7"/>
      <c r="D21" s="10"/>
      <c r="E21" s="10"/>
      <c r="F21" s="10"/>
      <c r="G21" s="10"/>
      <c r="H21" s="10"/>
      <c r="I21" s="10"/>
      <c r="J21" s="10"/>
      <c r="K21" s="10"/>
      <c r="L21" s="8">
        <v>0.62</v>
      </c>
      <c r="M21" s="8"/>
      <c r="N21" s="8"/>
      <c r="O21" s="8"/>
      <c r="P21" s="9">
        <f t="shared" si="0"/>
        <v>88.48</v>
      </c>
    </row>
    <row r="22" spans="1:16" ht="24" customHeight="1" x14ac:dyDescent="0.2">
      <c r="A22" s="6" t="s">
        <v>30</v>
      </c>
      <c r="B22" s="16">
        <f t="shared" ref="B22:P22" si="1">SUM(B12:B21)</f>
        <v>621.58000000000004</v>
      </c>
      <c r="C22" s="14">
        <f t="shared" si="1"/>
        <v>483.03</v>
      </c>
      <c r="D22" s="14">
        <f t="shared" si="1"/>
        <v>54.040000000000006</v>
      </c>
      <c r="E22" s="14">
        <f t="shared" si="1"/>
        <v>147.48000000000002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26.32</v>
      </c>
      <c r="J22" s="14">
        <f t="shared" si="1"/>
        <v>161.75</v>
      </c>
      <c r="K22" s="14">
        <f t="shared" si="1"/>
        <v>106.25</v>
      </c>
      <c r="L22" s="14">
        <f t="shared" si="1"/>
        <v>12.399999999999999</v>
      </c>
      <c r="M22" s="14">
        <f t="shared" si="1"/>
        <v>0</v>
      </c>
      <c r="N22" s="14">
        <f t="shared" si="1"/>
        <v>0</v>
      </c>
      <c r="O22" s="15">
        <f t="shared" si="1"/>
        <v>0</v>
      </c>
      <c r="P22" s="9">
        <f t="shared" si="1"/>
        <v>1612.8500000000001</v>
      </c>
    </row>
    <row r="23" spans="1:16" ht="12.7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19" t="s">
        <v>31</v>
      </c>
      <c r="M23" s="19"/>
      <c r="N23" s="19"/>
      <c r="O23" s="19"/>
      <c r="P23" s="19"/>
    </row>
    <row r="24" spans="1:16" ht="24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 ht="24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</row>
  </sheetData>
  <mergeCells count="22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A23:K23"/>
    <mergeCell ref="L23:P23"/>
  </mergeCells>
  <pageMargins left="0.51180555555555596" right="0.51180555555555596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2023-05-05T12:40:45Z</dcterms:modified>
  <dc:language>pt-BR</dc:language>
</cp:coreProperties>
</file>