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JUNHO 25%" sheetId="6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7" i="6" l="1"/>
  <c r="N27" i="6"/>
  <c r="M27" i="6"/>
  <c r="K27" i="6"/>
  <c r="J27" i="6"/>
  <c r="I27" i="6"/>
  <c r="H27" i="6"/>
  <c r="G27" i="6"/>
  <c r="F27" i="6"/>
  <c r="E27" i="6"/>
  <c r="B27" i="6"/>
  <c r="P26" i="6"/>
  <c r="P25" i="6"/>
  <c r="P24" i="6"/>
  <c r="P23" i="6"/>
  <c r="P22" i="6"/>
  <c r="P21" i="6"/>
  <c r="L20" i="6"/>
  <c r="C20" i="6"/>
  <c r="B20" i="6"/>
  <c r="P20" i="6" s="1"/>
  <c r="P19" i="6"/>
  <c r="B19" i="6"/>
  <c r="P18" i="6"/>
  <c r="P17" i="6"/>
  <c r="P16" i="6"/>
  <c r="L15" i="6"/>
  <c r="L27" i="6" s="1"/>
  <c r="J15" i="6"/>
  <c r="E15" i="6"/>
  <c r="D15" i="6"/>
  <c r="D27" i="6" s="1"/>
  <c r="B15" i="6"/>
  <c r="C14" i="6"/>
  <c r="P14" i="6" s="1"/>
  <c r="L13" i="6"/>
  <c r="P13" i="6" s="1"/>
  <c r="C13" i="6"/>
  <c r="L12" i="6"/>
  <c r="E12" i="6"/>
  <c r="D12" i="6"/>
  <c r="C12" i="6"/>
  <c r="B12" i="6"/>
  <c r="P12" i="6" s="1"/>
  <c r="C27" i="6" l="1"/>
  <c r="P15" i="6"/>
  <c r="P27" i="6" s="1"/>
</calcChain>
</file>

<file path=xl/sharedStrings.xml><?xml version="1.0" encoding="utf-8"?>
<sst xmlns="http://schemas.openxmlformats.org/spreadsheetml/2006/main" count="32" uniqueCount="32">
  <si>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</si>
  <si>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</si>
  <si>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</si>
  <si>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</si>
  <si>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</si>
  <si>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</si>
  <si>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</si>
  <si>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</si>
  <si>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</si>
  <si>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</si>
  <si>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</si>
  <si>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</si>
  <si>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</si>
  <si>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</si>
  <si>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</si>
  <si>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</si>
  <si>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</si>
  <si>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</si>
  <si>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</si>
  <si>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</si>
  <si>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</si>
  <si>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</si>
  <si>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</si>
  <si>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</si>
  <si>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</si>
  <si>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</si>
  <si>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</si>
  <si>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</si>
  <si>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</si>
  <si>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</si>
  <si>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</si>
  <si>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30 de junho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</si>
</sst>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4" fillId="0" borderId="0" applyBorder="0" applyProtection="0"/>
  </cellStyleXfs>
  <cellXfs count="30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5" fontId="3" fillId="0" borderId="3" xfId="0" applyNumberFormat="1" applyFont="1" applyBorder="1" applyAlignment="1" applyProtection="1">
      <alignment horizontal="center" vertical="center" wrapText="1"/>
    </xf>
    <xf numFmtId="166" fontId="3" fillId="3" borderId="7" xfId="1" applyFont="1" applyFill="1" applyBorder="1" applyAlignment="1" applyProtection="1"/>
    <xf numFmtId="0" fontId="3" fillId="0" borderId="0" xfId="0" applyFont="1" applyAlignment="1" applyProtection="1"/>
    <xf numFmtId="166" fontId="1" fillId="2" borderId="1" xfId="1" applyFont="1" applyFill="1" applyBorder="1" applyAlignment="1" applyProtection="1"/>
    <xf numFmtId="166" fontId="3" fillId="3" borderId="8" xfId="1" applyFont="1" applyFill="1" applyBorder="1" applyAlignment="1" applyProtection="1"/>
    <xf numFmtId="166" fontId="3" fillId="3" borderId="4" xfId="1" applyFont="1" applyFill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abSelected="1" topLeftCell="A4" zoomScaleNormal="100" workbookViewId="0">
      <pane ySplit="8" topLeftCell="A21" activePane="bottomLeft" state="frozen"/>
      <selection activeCell="A4" sqref="A4"/>
      <selection pane="bottomLeft" activeCell="D13" activeCellId="1" sqref="R21:V23 D13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7.57031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5">
        <v>44713</v>
      </c>
      <c r="B6" s="25"/>
      <c r="L6" s="26"/>
      <c r="M6" s="26"/>
      <c r="N6" s="26"/>
      <c r="O6" s="26"/>
    </row>
    <row r="7" spans="1:16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8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1.25" customHeight="1" x14ac:dyDescent="0.2">
      <c r="A9" s="29"/>
      <c r="B9" s="29" t="s">
        <v>15</v>
      </c>
      <c r="C9" s="29" t="s">
        <v>16</v>
      </c>
      <c r="D9" s="29" t="s">
        <v>17</v>
      </c>
      <c r="E9" s="29" t="s">
        <v>18</v>
      </c>
      <c r="F9" s="29" t="s">
        <v>19</v>
      </c>
      <c r="G9" s="29" t="s">
        <v>20</v>
      </c>
      <c r="H9" s="29" t="s">
        <v>21</v>
      </c>
      <c r="I9" s="29" t="s">
        <v>22</v>
      </c>
      <c r="J9" s="29" t="s">
        <v>23</v>
      </c>
      <c r="K9" s="29" t="s">
        <v>24</v>
      </c>
      <c r="L9" s="22" t="s">
        <v>25</v>
      </c>
      <c r="M9" s="22" t="s">
        <v>26</v>
      </c>
      <c r="N9" s="22" t="s">
        <v>27</v>
      </c>
      <c r="O9" s="22" t="s">
        <v>28</v>
      </c>
      <c r="P9" s="23" t="s">
        <v>29</v>
      </c>
    </row>
    <row r="10" spans="1:16" ht="31.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2"/>
      <c r="M10" s="22"/>
      <c r="N10" s="22"/>
      <c r="O10" s="22"/>
      <c r="P10" s="23"/>
    </row>
    <row r="11" spans="1:16" ht="13.5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2"/>
      <c r="M11" s="22"/>
      <c r="N11" s="22"/>
      <c r="O11" s="22"/>
      <c r="P11" s="23"/>
    </row>
    <row r="12" spans="1:16" ht="23.25" customHeight="1" x14ac:dyDescent="0.2">
      <c r="A12" s="6">
        <v>44713</v>
      </c>
      <c r="B12" s="7">
        <f>26.3+26.3+26.3+10.96+21.92+13.15+26.3+26.3+26.3+26.3+26.3+131.5+131.5+43.83</f>
        <v>563.2600000000001</v>
      </c>
      <c r="C12" s="7">
        <f>13.96+15.46+15.16+14.32+12.75+5.1+13.96+9.54+10.1+3.08+24.98+18.63+7.31+17.28+16.83+15.38+16.42+14.05+3.75+13.66+22.32</f>
        <v>284.04000000000002</v>
      </c>
      <c r="D12" s="7">
        <f>73.4+73.4+73.4</f>
        <v>220.20000000000002</v>
      </c>
      <c r="E12" s="7">
        <f>20.76+22.71+23.33+24.7</f>
        <v>91.5</v>
      </c>
      <c r="F12" s="7">
        <v>18.5</v>
      </c>
      <c r="G12" s="7"/>
      <c r="H12" s="7">
        <v>18.5</v>
      </c>
      <c r="I12" s="7"/>
      <c r="J12" s="7"/>
      <c r="K12" s="7"/>
      <c r="L12" s="8">
        <f>0.62+0.62+0.62+0.62+0.62+0.62</f>
        <v>3.72</v>
      </c>
      <c r="M12" s="8"/>
      <c r="N12" s="8"/>
      <c r="O12" s="8"/>
      <c r="P12" s="9">
        <f t="shared" ref="P12:P26" si="0">SUM(B12:L12)</f>
        <v>1199.7200000000003</v>
      </c>
    </row>
    <row r="13" spans="1:16" ht="23.25" customHeight="1" x14ac:dyDescent="0.2">
      <c r="A13" s="6">
        <v>44714</v>
      </c>
      <c r="B13" s="7">
        <v>13.65</v>
      </c>
      <c r="C13" s="7">
        <f>15.41+35.56+40.49</f>
        <v>91.460000000000008</v>
      </c>
      <c r="D13" s="7"/>
      <c r="E13" s="7"/>
      <c r="F13" s="7"/>
      <c r="G13" s="7"/>
      <c r="H13" s="7"/>
      <c r="I13" s="7"/>
      <c r="J13" s="7"/>
      <c r="K13" s="7"/>
      <c r="L13" s="8">
        <f>0.62+0.62</f>
        <v>1.24</v>
      </c>
      <c r="M13" s="8"/>
      <c r="N13" s="8"/>
      <c r="O13" s="8"/>
      <c r="P13" s="9">
        <f t="shared" si="0"/>
        <v>106.35000000000001</v>
      </c>
    </row>
    <row r="14" spans="1:16" ht="23.25" customHeight="1" x14ac:dyDescent="0.2">
      <c r="A14" s="6">
        <v>44715</v>
      </c>
      <c r="B14" s="7">
        <v>13.65</v>
      </c>
      <c r="C14" s="7">
        <f>17.31+16.86</f>
        <v>34.17</v>
      </c>
      <c r="D14" s="7"/>
      <c r="E14" s="7"/>
      <c r="F14" s="7"/>
      <c r="G14" s="7"/>
      <c r="H14" s="7"/>
      <c r="I14" s="7"/>
      <c r="J14" s="7"/>
      <c r="K14" s="7"/>
      <c r="L14" s="8">
        <v>0.62</v>
      </c>
      <c r="M14" s="8"/>
      <c r="N14" s="8"/>
      <c r="O14" s="8"/>
      <c r="P14" s="9">
        <f t="shared" si="0"/>
        <v>48.44</v>
      </c>
    </row>
    <row r="15" spans="1:16" ht="24" customHeight="1" x14ac:dyDescent="0.2">
      <c r="A15" s="6">
        <v>44719</v>
      </c>
      <c r="B15" s="7">
        <f>43.83+146.82+36.7+48.94</f>
        <v>276.28999999999996</v>
      </c>
      <c r="C15" s="7"/>
      <c r="D15" s="7">
        <f>17.32+34.64+40.81+40.81</f>
        <v>133.58000000000001</v>
      </c>
      <c r="E15" s="7">
        <f>19.55+39.09</f>
        <v>58.64</v>
      </c>
      <c r="F15" s="7">
        <v>18.5</v>
      </c>
      <c r="G15" s="7"/>
      <c r="H15" s="7">
        <v>18.5</v>
      </c>
      <c r="I15" s="7"/>
      <c r="J15" s="7">
        <f>34</f>
        <v>34</v>
      </c>
      <c r="K15" s="7">
        <v>21.25</v>
      </c>
      <c r="L15" s="8">
        <f>0.62+0.62+0.62+0.62</f>
        <v>2.48</v>
      </c>
      <c r="M15" s="8"/>
      <c r="N15" s="8"/>
      <c r="O15" s="8"/>
      <c r="P15" s="9">
        <f t="shared" si="0"/>
        <v>563.24</v>
      </c>
    </row>
    <row r="16" spans="1:16" ht="24" customHeight="1" x14ac:dyDescent="0.2">
      <c r="A16" s="10">
        <v>44720</v>
      </c>
      <c r="B16" s="11"/>
      <c r="C16" s="7"/>
      <c r="D16" s="11"/>
      <c r="E16" s="11"/>
      <c r="F16" s="11"/>
      <c r="G16" s="11"/>
      <c r="H16" s="11"/>
      <c r="I16" s="11"/>
      <c r="J16" s="11">
        <v>34</v>
      </c>
      <c r="K16" s="11">
        <v>21.25</v>
      </c>
      <c r="L16" s="8"/>
      <c r="M16" s="8"/>
      <c r="N16" s="8"/>
      <c r="O16" s="8"/>
      <c r="P16" s="9">
        <f t="shared" si="0"/>
        <v>55.25</v>
      </c>
    </row>
    <row r="17" spans="1:16" ht="24" customHeight="1" x14ac:dyDescent="0.2">
      <c r="A17" s="10">
        <v>44722</v>
      </c>
      <c r="B17" s="11">
        <v>29.36</v>
      </c>
      <c r="C17" s="7"/>
      <c r="D17" s="11"/>
      <c r="E17" s="11"/>
      <c r="F17" s="11"/>
      <c r="G17" s="11"/>
      <c r="H17" s="11"/>
      <c r="I17" s="11"/>
      <c r="J17" s="11"/>
      <c r="K17" s="11"/>
      <c r="L17" s="8">
        <v>0.62</v>
      </c>
      <c r="M17" s="8"/>
      <c r="N17" s="8"/>
      <c r="O17" s="8"/>
      <c r="P17" s="9">
        <f t="shared" si="0"/>
        <v>29.98</v>
      </c>
    </row>
    <row r="18" spans="1:16" ht="24" customHeight="1" x14ac:dyDescent="0.2">
      <c r="A18" s="10">
        <v>44727</v>
      </c>
      <c r="B18" s="11">
        <v>29.36</v>
      </c>
      <c r="C18" s="7"/>
      <c r="D18" s="11">
        <v>40.81</v>
      </c>
      <c r="E18" s="11"/>
      <c r="F18" s="11"/>
      <c r="G18" s="11"/>
      <c r="H18" s="11"/>
      <c r="I18" s="11"/>
      <c r="J18" s="11"/>
      <c r="K18" s="11"/>
      <c r="L18" s="8"/>
      <c r="M18" s="8"/>
      <c r="N18" s="8"/>
      <c r="O18" s="8"/>
      <c r="P18" s="9">
        <f t="shared" si="0"/>
        <v>70.17</v>
      </c>
    </row>
    <row r="19" spans="1:16" ht="24" customHeight="1" x14ac:dyDescent="0.2">
      <c r="A19" s="12">
        <v>44732</v>
      </c>
      <c r="B19" s="11">
        <f>29.36+146.82</f>
        <v>176.18</v>
      </c>
      <c r="C19" s="7"/>
      <c r="D19" s="11">
        <v>615.19000000000005</v>
      </c>
      <c r="E19" s="11"/>
      <c r="F19" s="11"/>
      <c r="G19" s="11"/>
      <c r="H19" s="11"/>
      <c r="I19" s="11"/>
      <c r="J19" s="11"/>
      <c r="K19" s="11"/>
      <c r="L19" s="8"/>
      <c r="M19" s="8"/>
      <c r="N19" s="8"/>
      <c r="O19" s="8"/>
      <c r="P19" s="9">
        <f t="shared" si="0"/>
        <v>791.37000000000012</v>
      </c>
    </row>
    <row r="20" spans="1:16" ht="24" customHeight="1" x14ac:dyDescent="0.2">
      <c r="A20" s="12">
        <v>44369</v>
      </c>
      <c r="B20" s="7">
        <f>11.38+27.52</f>
        <v>38.9</v>
      </c>
      <c r="C20" s="7">
        <f>16.07+15.63+15.85+15.55+14.71+14.34+13.12</f>
        <v>105.27000000000001</v>
      </c>
      <c r="D20" s="11"/>
      <c r="E20" s="11"/>
      <c r="F20" s="11"/>
      <c r="G20" s="11"/>
      <c r="H20" s="11"/>
      <c r="I20" s="11"/>
      <c r="J20" s="11"/>
      <c r="K20" s="11"/>
      <c r="L20" s="8">
        <f>0.62+0.62</f>
        <v>1.24</v>
      </c>
      <c r="M20" s="8"/>
      <c r="N20" s="8"/>
      <c r="O20" s="8"/>
      <c r="P20" s="9">
        <f t="shared" si="0"/>
        <v>145.41000000000003</v>
      </c>
    </row>
    <row r="21" spans="1:16" ht="24" customHeight="1" x14ac:dyDescent="0.2">
      <c r="A21" s="12">
        <v>44735</v>
      </c>
      <c r="B21" s="7"/>
      <c r="C21" s="7"/>
      <c r="D21" s="11"/>
      <c r="E21" s="11"/>
      <c r="F21" s="11"/>
      <c r="G21" s="11"/>
      <c r="H21" s="11"/>
      <c r="I21" s="11"/>
      <c r="J21" s="11">
        <v>34</v>
      </c>
      <c r="K21" s="11">
        <v>21.25</v>
      </c>
      <c r="L21" s="8"/>
      <c r="M21" s="8"/>
      <c r="N21" s="8"/>
      <c r="O21" s="8"/>
      <c r="P21" s="9">
        <f t="shared" si="0"/>
        <v>55.25</v>
      </c>
    </row>
    <row r="22" spans="1:16" ht="24" customHeight="1" x14ac:dyDescent="0.2">
      <c r="A22" s="12">
        <v>45101</v>
      </c>
      <c r="B22" s="7"/>
      <c r="C22" s="7"/>
      <c r="D22" s="11"/>
      <c r="E22" s="11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9">
        <f t="shared" si="0"/>
        <v>0</v>
      </c>
    </row>
    <row r="23" spans="1:16" ht="24" customHeight="1" x14ac:dyDescent="0.2">
      <c r="A23" s="12">
        <v>44739</v>
      </c>
      <c r="B23" s="7"/>
      <c r="C23" s="7"/>
      <c r="D23" s="11"/>
      <c r="E23" s="11"/>
      <c r="F23" s="11"/>
      <c r="G23" s="11"/>
      <c r="H23" s="11"/>
      <c r="I23" s="11"/>
      <c r="J23" s="11"/>
      <c r="K23" s="11"/>
      <c r="L23" s="8"/>
      <c r="M23" s="8"/>
      <c r="N23" s="8"/>
      <c r="O23" s="8"/>
      <c r="P23" s="9">
        <f t="shared" si="0"/>
        <v>0</v>
      </c>
    </row>
    <row r="24" spans="1:16" ht="24" customHeight="1" x14ac:dyDescent="0.2">
      <c r="A24" s="12">
        <v>44740</v>
      </c>
      <c r="B24" s="7"/>
      <c r="C24" s="7"/>
      <c r="D24" s="11"/>
      <c r="E24" s="11"/>
      <c r="F24" s="11"/>
      <c r="G24" s="11"/>
      <c r="H24" s="11"/>
      <c r="I24" s="11"/>
      <c r="J24" s="11"/>
      <c r="K24" s="11"/>
      <c r="L24" s="8"/>
      <c r="M24" s="8"/>
      <c r="N24" s="8"/>
      <c r="O24" s="8"/>
      <c r="P24" s="9">
        <f t="shared" si="0"/>
        <v>0</v>
      </c>
    </row>
    <row r="25" spans="1:16" ht="24" customHeight="1" x14ac:dyDescent="0.2">
      <c r="A25" s="12">
        <v>44741</v>
      </c>
      <c r="B25" s="7"/>
      <c r="C25" s="7">
        <v>25.15</v>
      </c>
      <c r="D25" s="11"/>
      <c r="E25" s="11"/>
      <c r="F25" s="11"/>
      <c r="G25" s="11"/>
      <c r="H25" s="11"/>
      <c r="I25" s="11"/>
      <c r="J25" s="11"/>
      <c r="K25" s="11"/>
      <c r="L25" s="8">
        <v>0.62</v>
      </c>
      <c r="M25" s="19"/>
      <c r="N25" s="19"/>
      <c r="O25" s="19"/>
      <c r="P25" s="9">
        <f t="shared" si="0"/>
        <v>25.77</v>
      </c>
    </row>
    <row r="26" spans="1:16" ht="24" customHeight="1" x14ac:dyDescent="0.2">
      <c r="A26" s="12">
        <v>44742</v>
      </c>
      <c r="B26" s="7"/>
      <c r="C26" s="7"/>
      <c r="D26" s="7">
        <v>81.78</v>
      </c>
      <c r="E26" s="7"/>
      <c r="F26" s="7"/>
      <c r="G26" s="7"/>
      <c r="H26" s="7"/>
      <c r="I26" s="7"/>
      <c r="J26" s="7"/>
      <c r="K26" s="7"/>
      <c r="L26" s="8">
        <v>0.62</v>
      </c>
      <c r="M26" s="19"/>
      <c r="N26" s="19"/>
      <c r="O26" s="19"/>
      <c r="P26" s="9">
        <f t="shared" si="0"/>
        <v>82.4</v>
      </c>
    </row>
    <row r="27" spans="1:16" s="18" customFormat="1" ht="24" customHeight="1" x14ac:dyDescent="0.2">
      <c r="A27" s="16" t="s">
        <v>30</v>
      </c>
      <c r="B27" s="17">
        <f t="shared" ref="B27:O27" si="1">SUM(B14:B26)</f>
        <v>563.7399999999999</v>
      </c>
      <c r="C27" s="17">
        <f t="shared" si="1"/>
        <v>164.59</v>
      </c>
      <c r="D27" s="17">
        <f t="shared" si="1"/>
        <v>871.36</v>
      </c>
      <c r="E27" s="17">
        <f t="shared" si="1"/>
        <v>58.64</v>
      </c>
      <c r="F27" s="17">
        <f t="shared" si="1"/>
        <v>18.5</v>
      </c>
      <c r="G27" s="17">
        <f t="shared" si="1"/>
        <v>0</v>
      </c>
      <c r="H27" s="17">
        <f t="shared" si="1"/>
        <v>18.5</v>
      </c>
      <c r="I27" s="17">
        <f t="shared" si="1"/>
        <v>0</v>
      </c>
      <c r="J27" s="17">
        <f t="shared" si="1"/>
        <v>102</v>
      </c>
      <c r="K27" s="17">
        <f t="shared" si="1"/>
        <v>63.75</v>
      </c>
      <c r="L27" s="17">
        <f t="shared" si="1"/>
        <v>6.2</v>
      </c>
      <c r="M27" s="17">
        <f t="shared" si="1"/>
        <v>0</v>
      </c>
      <c r="N27" s="21">
        <f t="shared" si="1"/>
        <v>0</v>
      </c>
      <c r="O27" s="20">
        <f t="shared" si="1"/>
        <v>0</v>
      </c>
      <c r="P27" s="9">
        <f>SUM(P12:P26)</f>
        <v>3173.3500000000004</v>
      </c>
    </row>
    <row r="28" spans="1:16" ht="12.7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24" t="s">
        <v>31</v>
      </c>
      <c r="M28" s="24"/>
      <c r="N28" s="24"/>
      <c r="O28" s="24"/>
      <c r="P28" s="24"/>
    </row>
    <row r="29" spans="1:16" ht="24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</row>
    <row r="30" spans="1:16" ht="24" customHeight="1" x14ac:dyDescent="0.2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28:P28"/>
  </mergeCells>
  <printOptions horizontalCentered="1"/>
  <pageMargins left="0.51180555555555596" right="0.51180555555555596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2023-05-05T12:54:43Z</dcterms:modified>
  <dc:language>pt-BR</dc:language>
</cp:coreProperties>
</file>